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/>
  <xr:revisionPtr revIDLastSave="0" documentId="13_ncr:1_{0AFB7550-48DD-4706-95DE-EA5BE69A5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 expense calculator" sheetId="1" r:id="rId1"/>
  </sheets>
  <definedNames>
    <definedName name="_xlnm.Print_Area" localSheetId="0">'Travel expense calculator'!$B$1:$K$31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K6" i="1" s="1"/>
  <c r="K3" i="1"/>
  <c r="F31" i="1"/>
  <c r="K31" i="1"/>
  <c r="K7" i="1" s="1"/>
  <c r="I31" i="1"/>
  <c r="K5" i="1" s="1"/>
  <c r="H31" i="1"/>
  <c r="K4" i="1" s="1"/>
  <c r="G31" i="1"/>
  <c r="E3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<sst xmlns="http://schemas.openxmlformats.org/spreadsheetml/2006/main" count="41" uniqueCount="37">
  <si>
    <t>Date</t>
  </si>
  <si>
    <t>From</t>
  </si>
  <si>
    <t>To</t>
  </si>
  <si>
    <t>Total travel cost</t>
  </si>
  <si>
    <t>Travel Date</t>
  </si>
  <si>
    <t>Totals</t>
  </si>
  <si>
    <t>Total lodging</t>
  </si>
  <si>
    <t>Lodging</t>
  </si>
  <si>
    <t>Location and distance</t>
  </si>
  <si>
    <t>Hotel Information</t>
  </si>
  <si>
    <t>Room and Board</t>
  </si>
  <si>
    <t>Registration</t>
  </si>
  <si>
    <t>Cost of Event</t>
  </si>
  <si>
    <t>Event Registration</t>
  </si>
  <si>
    <t>FirstNet Users &amp; Eligible Users Full Access - includes Exhibit Hall Pass</t>
  </si>
  <si>
    <t>Early Bird</t>
  </si>
  <si>
    <t>Regular</t>
  </si>
  <si>
    <t>Total registration cost</t>
  </si>
  <si>
    <t>Total additional costs</t>
  </si>
  <si>
    <t>Per Diem</t>
  </si>
  <si>
    <t>Breakfast</t>
  </si>
  <si>
    <t>Lunch</t>
  </si>
  <si>
    <t>Dinner</t>
  </si>
  <si>
    <t>Travel</t>
  </si>
  <si>
    <t>Total per diem</t>
  </si>
  <si>
    <t>Airfare/Mileage</t>
  </si>
  <si>
    <t>Additional Costs</t>
  </si>
  <si>
    <t>(e.g. rental car)</t>
  </si>
  <si>
    <t>Total travel expenditures</t>
  </si>
  <si>
    <t>September 8-11, 2025</t>
  </si>
  <si>
    <t>Indianapolis, IN</t>
  </si>
  <si>
    <r>
      <t xml:space="preserve">PSBTA Room rate 9/6/25 - 911/25: </t>
    </r>
    <r>
      <rPr>
        <b/>
        <sz val="11"/>
        <color theme="1"/>
        <rFont val="Tw Cen MT (Body)"/>
      </rPr>
      <t>$209/night + tax</t>
    </r>
  </si>
  <si>
    <t>https://book.passkey.com/event/50953933/owner/1680/home</t>
  </si>
  <si>
    <t>The Westin Indianapolis</t>
  </si>
  <si>
    <t>Spouse &amp; Parner Pass</t>
  </si>
  <si>
    <t>Downtown Hotel &amp; Conference Center</t>
  </si>
  <si>
    <t>241 W Washington St, Indianapolis, IN 46204,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</si>
</sst>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_);\(0\)"/>
  </numFmts>
  <fonts count="17">
    <font>
      <sz val="11"/>
      <color theme="1"/>
      <name val="Tw Cen MT"/>
      <family val="2"/>
      <scheme val="minor"/>
    </font>
    <font>
      <b/>
      <sz val="8"/>
      <color theme="0"/>
      <name val="Tw Cen MT"/>
      <family val="2"/>
      <scheme val="major"/>
    </font>
    <font>
      <sz val="8"/>
      <color theme="0"/>
      <name val="Tw Cen MT"/>
      <family val="2"/>
      <scheme val="major"/>
    </font>
    <font>
      <b/>
      <sz val="14"/>
      <color theme="1"/>
      <name val="Tw Cen MT"/>
      <family val="2"/>
      <scheme val="major"/>
    </font>
    <font>
      <b/>
      <sz val="22"/>
      <color theme="1"/>
      <name val="Tw Cen MT"/>
      <family val="2"/>
      <scheme val="major"/>
    </font>
    <font>
      <b/>
      <sz val="11"/>
      <color theme="0"/>
      <name val="Tw Cen MT (Body)"/>
    </font>
    <font>
      <sz val="11"/>
      <color theme="1"/>
      <name val="Tw Cen MT (Body)"/>
    </font>
    <font>
      <sz val="11"/>
      <color theme="0"/>
      <name val="Tw Cen MT (Body)"/>
    </font>
    <font>
      <sz val="11"/>
      <color theme="0"/>
      <name val="Tw Cen MT"/>
      <family val="2"/>
    </font>
    <font>
      <b/>
      <sz val="11"/>
      <color theme="0"/>
      <name val="Tw Cen MT"/>
      <family val="2"/>
      <scheme val="minor"/>
    </font>
    <font>
      <b/>
      <sz val="11"/>
      <color theme="1"/>
      <name val="Tw Cen MT"/>
      <family val="2"/>
    </font>
    <font>
      <sz val="11"/>
      <name val="Tw Cen MT (Body)"/>
    </font>
    <font>
      <b/>
      <sz val="11"/>
      <color theme="1"/>
      <name val="Tw Cen MT"/>
      <family val="2"/>
      <scheme val="minor"/>
    </font>
    <font>
      <sz val="12"/>
      <color rgb="FF333333"/>
      <name val="Tw Cen MT"/>
      <family val="2"/>
      <scheme val="minor"/>
    </font>
    <font>
      <b/>
      <sz val="11"/>
      <color theme="1"/>
      <name val="Tw Cen MT (Body)"/>
    </font>
    <font>
      <sz val="11"/>
      <color theme="0"/>
      <name val="Tw Cen MT"/>
      <family val="2"/>
      <scheme val="major"/>
    </font>
    <font>
      <u/>
      <sz val="11"/>
      <color theme="10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>
      <alignment horizontal="left" vertical="center"/>
    </xf>
    <xf numFmtId="0" fontId="1" fillId="0" borderId="0" applyNumberFormat="0">
      <alignment vertical="center"/>
    </xf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0" fontId="7" fillId="0" borderId="0" xfId="1" applyFont="1">
      <alignment horizontal="left"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10" fillId="0" borderId="0" xfId="0" applyFont="1"/>
    <xf numFmtId="0" fontId="5" fillId="2" borderId="2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0" borderId="0" xfId="1" applyNumberFormat="1" applyFont="1">
      <alignment horizontal="left" vertical="center"/>
    </xf>
    <xf numFmtId="0" fontId="11" fillId="0" borderId="0" xfId="1" applyFont="1">
      <alignment horizontal="left" vertical="center"/>
    </xf>
    <xf numFmtId="1" fontId="11" fillId="0" borderId="0" xfId="1" applyNumberFormat="1" applyFont="1">
      <alignment horizontal="left" vertical="center"/>
    </xf>
    <xf numFmtId="165" fontId="11" fillId="0" borderId="0" xfId="1" applyNumberFormat="1" applyFont="1">
      <alignment horizontal="left" vertical="center"/>
    </xf>
    <xf numFmtId="43" fontId="11" fillId="0" borderId="0" xfId="1" applyNumberFormat="1" applyFo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11" fillId="0" borderId="0" xfId="0" applyNumberFormat="1" applyFont="1" applyAlignment="1">
      <alignment horizontal="left" vertical="center"/>
    </xf>
    <xf numFmtId="44" fontId="7" fillId="0" borderId="0" xfId="0" applyNumberFormat="1" applyFont="1" applyAlignment="1">
      <alignment horizontal="left" vertical="center"/>
    </xf>
    <xf numFmtId="0" fontId="0" fillId="0" borderId="6" xfId="0" applyBorder="1" applyAlignment="1">
      <alignment horizontal="left" vertical="center" indent="1"/>
    </xf>
    <xf numFmtId="44" fontId="0" fillId="0" borderId="7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44" fontId="0" fillId="0" borderId="9" xfId="0" applyNumberFormat="1" applyBorder="1" applyAlignment="1">
      <alignment horizontal="left" vertical="center" indent="1"/>
    </xf>
    <xf numFmtId="0" fontId="6" fillId="0" borderId="6" xfId="0" applyFont="1" applyBorder="1"/>
    <xf numFmtId="6" fontId="12" fillId="0" borderId="7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6" fontId="12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6" fontId="12" fillId="3" borderId="9" xfId="0" applyNumberFormat="1" applyFont="1" applyFill="1" applyBorder="1" applyAlignment="1">
      <alignment vertical="center"/>
    </xf>
    <xf numFmtId="0" fontId="14" fillId="0" borderId="0" xfId="0" applyFont="1"/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" fontId="0" fillId="0" borderId="7" xfId="0" applyNumberFormat="1" applyBorder="1" applyAlignment="1">
      <alignment horizontal="right" vertical="center" inden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6" fillId="0" borderId="6" xfId="3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3" fillId="3" borderId="7" xfId="0" applyFont="1" applyFill="1" applyBorder="1" applyAlignment="1">
      <alignment horizontal="left"/>
    </xf>
  </cellXfs>
  <cellStyles count="4">
    <cellStyle name="Hyperlink" xfId="3" builtinId="8"/>
    <cellStyle name="Normal" xfId="0" builtinId="0"/>
    <cellStyle name="Travel-Header" xfId="2" xr:uid="{00000000-0005-0000-0000-000001000000}"/>
    <cellStyle name="Travel-Totals" xfId="1" xr:uid="{00000000-0005-0000-0000-000002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165" formatCode="0_);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 (Body)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(Body)"/>
        <scheme val="none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(Body)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w Cen MT (Body)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(Body)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Tw Cen MT"/>
        <family val="2"/>
        <scheme val="none"/>
      </font>
      <fill>
        <patternFill patternType="none">
          <fgColor indexed="64"/>
          <bgColor auto="1"/>
        </patternFill>
      </fill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xpense" pivot="0" count="4" xr9:uid="{0112495B-7FA4-422C-B091-DF67A7BF0700}">
      <tableStyleElement type="wholeTable" dxfId="27"/>
      <tableStyleElement type="headerRow" dxfId="26"/>
      <tableStyleElement type="totalRow" dxfId="25"/>
      <tableStyleElement type="first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Expense" displayName="tblExpense" ref="B10:K31" totalsRowCount="1" headerRowDxfId="23" dataDxfId="22" totalsRowDxfId="20" tableBorderDxfId="21" headerRowCellStyle="Travel-Totals" totalsRowCellStyle="Travel-Totals">
  <autoFilter ref="B10:K30" xr:uid="{00000000-0009-0000-0100-000002000000}"/>
  <tableColumns count="10">
    <tableColumn id="1" xr3:uid="{00000000-0010-0000-0000-000001000000}" name="Travel Date" totalsRowLabel="Totals" dataDxfId="19" totalsRowDxfId="9" dataCellStyle="Travel-Totals"/>
    <tableColumn id="2" xr3:uid="{00000000-0010-0000-0000-000002000000}" name="From" dataDxfId="18" totalsRowDxfId="8" dataCellStyle="Travel-Totals"/>
    <tableColumn id="3" xr3:uid="{00000000-0010-0000-0000-000003000000}" name="To" dataDxfId="17" totalsRowDxfId="7" dataCellStyle="Travel-Totals"/>
    <tableColumn id="5" xr3:uid="{00000000-0010-0000-0000-000005000000}" name="Breakfast" totalsRowFunction="sum" dataDxfId="16" totalsRowDxfId="6" dataCellStyle="Travel-Totals"/>
    <tableColumn id="9" xr3:uid="{AA2E23D1-7DA3-44AF-94FF-3DB063D536E8}" name="Lunch" totalsRowFunction="sum" dataDxfId="15" totalsRowDxfId="5" dataCellStyle="Travel-Totals"/>
    <tableColumn id="6" xr3:uid="{00000000-0010-0000-0000-000006000000}" name="Dinner" totalsRowFunction="sum" dataDxfId="14" totalsRowDxfId="4" dataCellStyle="Travel-Totals"/>
    <tableColumn id="7" xr3:uid="{00000000-0010-0000-0000-000007000000}" name="Lodging" totalsRowFunction="sum" dataDxfId="13" totalsRowDxfId="3" dataCellStyle="Travel-Totals"/>
    <tableColumn id="8" xr3:uid="{00000000-0010-0000-0000-000008000000}" name="Cost of Event" totalsRowFunction="sum" dataDxfId="12" totalsRowDxfId="2" dataCellStyle="Travel-Totals"/>
    <tableColumn id="10" xr3:uid="{2B2A0B26-EA20-40DC-8C58-FBE9398E37A4}" name="Airfare/Mileage" totalsRowFunction="sum" dataDxfId="11" totalsRowDxfId="1" dataCellStyle="Travel-Totals"/>
    <tableColumn id="4" xr3:uid="{0872D311-1555-4C35-8367-0A9C7CE96284}" name="(e.g. rental car)" totalsRowFunction="custom" dataDxfId="10" totalsRowDxfId="0" dataCellStyle="Travel-Totals">
      <totalsRowFormula>SUM(tblExpense[(e.g. rental car)])</totalsRowFormula>
    </tableColumn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ravel Expense Calculator">
      <a:dk1>
        <a:srgbClr val="000000"/>
      </a:dk1>
      <a:lt1>
        <a:srgbClr val="FFFFFF"/>
      </a:lt1>
      <a:dk2>
        <a:srgbClr val="455F51"/>
      </a:dk2>
      <a:lt2>
        <a:srgbClr val="E2DFCC"/>
      </a:lt2>
      <a:accent1>
        <a:srgbClr val="4DB2CF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ok.passkey.com/event/50953933/owner/1680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1"/>
  <sheetViews>
    <sheetView showGridLines="0" tabSelected="1" zoomScaleNormal="100" workbookViewId="0">
      <selection activeCell="F23" sqref="F23"/>
    </sheetView>
  </sheetViews>
  <sheetFormatPr defaultColWidth="9.25" defaultRowHeight="14.25"/>
  <cols>
    <col min="1" max="1" width="3.5" customWidth="1"/>
    <col min="2" max="2" width="13.75" customWidth="1"/>
    <col min="3" max="3" width="17.5" customWidth="1"/>
    <col min="4" max="4" width="19.875" customWidth="1"/>
    <col min="5" max="6" width="10.875" customWidth="1"/>
    <col min="7" max="7" width="10" customWidth="1"/>
    <col min="8" max="8" width="15.5" style="31" customWidth="1"/>
    <col min="9" max="10" width="15.25" customWidth="1"/>
    <col min="11" max="11" width="17" customWidth="1"/>
    <col min="13" max="13" width="14.375" customWidth="1"/>
  </cols>
  <sheetData>
    <row r="1" spans="2:18" ht="55.9" customHeight="1">
      <c r="B1" s="57" t="e" vm="1">
        <v>#VALUE!</v>
      </c>
      <c r="C1" s="57"/>
      <c r="D1" s="57"/>
      <c r="E1" s="57"/>
      <c r="F1" s="57"/>
      <c r="G1" s="57"/>
      <c r="H1" s="57"/>
      <c r="I1" s="57"/>
      <c r="J1" s="57"/>
      <c r="K1" s="57"/>
    </row>
    <row r="2" spans="2:18" ht="18" customHeight="1">
      <c r="B2" s="1"/>
      <c r="C2" s="1"/>
      <c r="D2" s="1"/>
      <c r="E2" s="1"/>
      <c r="F2" s="1"/>
      <c r="G2" s="1"/>
      <c r="H2" s="1"/>
      <c r="I2" s="58" t="s">
        <v>28</v>
      </c>
      <c r="J2" s="59"/>
      <c r="K2" s="60"/>
      <c r="M2" s="64" t="s">
        <v>13</v>
      </c>
      <c r="N2" s="65"/>
      <c r="O2" s="65"/>
      <c r="P2" s="65"/>
      <c r="Q2" s="65"/>
      <c r="R2" s="66"/>
    </row>
    <row r="3" spans="2:18" s="2" customFormat="1" ht="19.899999999999999" customHeight="1">
      <c r="B3" s="49" t="s">
        <v>29</v>
      </c>
      <c r="C3" s="49"/>
      <c r="D3"/>
      <c r="E3"/>
      <c r="F3"/>
      <c r="G3" s="4"/>
      <c r="H3" s="30"/>
      <c r="I3" s="34" t="s">
        <v>24</v>
      </c>
      <c r="J3" s="53"/>
      <c r="K3" s="55">
        <f>(E31+F31+G31)</f>
        <v>0</v>
      </c>
      <c r="M3" s="41" t="s">
        <v>14</v>
      </c>
      <c r="N3" s="42"/>
      <c r="O3" s="42"/>
      <c r="P3" s="42"/>
      <c r="Q3" s="42"/>
      <c r="R3" s="43"/>
    </row>
    <row r="4" spans="2:18" s="2" customFormat="1" ht="19.899999999999999" customHeight="1">
      <c r="B4" s="49" t="s">
        <v>30</v>
      </c>
      <c r="C4" s="49"/>
      <c r="D4"/>
      <c r="E4"/>
      <c r="F4"/>
      <c r="H4" s="28"/>
      <c r="I4" s="34" t="s">
        <v>6</v>
      </c>
      <c r="J4" s="53"/>
      <c r="K4" s="35">
        <f>H31</f>
        <v>836</v>
      </c>
      <c r="M4" s="38"/>
      <c r="P4" s="29" t="s">
        <v>15</v>
      </c>
      <c r="Q4" s="29"/>
      <c r="R4" s="39">
        <v>199</v>
      </c>
    </row>
    <row r="5" spans="2:18" s="2" customFormat="1" ht="19.899999999999999" customHeight="1">
      <c r="D5"/>
      <c r="E5"/>
      <c r="F5"/>
      <c r="H5" s="28"/>
      <c r="I5" s="34" t="s">
        <v>17</v>
      </c>
      <c r="J5" s="53"/>
      <c r="K5" s="35">
        <f>I31</f>
        <v>0</v>
      </c>
      <c r="M5" s="70"/>
      <c r="N5" s="71"/>
      <c r="O5" s="71"/>
      <c r="P5" s="44" t="s">
        <v>16</v>
      </c>
      <c r="Q5" s="44"/>
      <c r="R5" s="45">
        <v>299</v>
      </c>
    </row>
    <row r="6" spans="2:18" s="2" customFormat="1" ht="19.899999999999999" customHeight="1">
      <c r="B6" s="3"/>
      <c r="D6"/>
      <c r="E6"/>
      <c r="F6"/>
      <c r="H6" s="28"/>
      <c r="I6" s="34" t="s">
        <v>3</v>
      </c>
      <c r="J6" s="53"/>
      <c r="K6" s="35">
        <f>J31</f>
        <v>0</v>
      </c>
      <c r="M6" s="40" t="s">
        <v>34</v>
      </c>
      <c r="N6" s="29"/>
      <c r="O6" s="29"/>
      <c r="P6" s="29"/>
      <c r="Q6" s="29"/>
      <c r="R6" s="39">
        <v>99</v>
      </c>
    </row>
    <row r="7" spans="2:18" s="2" customFormat="1" ht="19.899999999999999" customHeight="1">
      <c r="B7" s="3"/>
      <c r="D7"/>
      <c r="E7"/>
      <c r="F7"/>
      <c r="H7" s="28"/>
      <c r="I7" s="36" t="s">
        <v>18</v>
      </c>
      <c r="J7" s="54"/>
      <c r="K7" s="37">
        <f>K31</f>
        <v>0</v>
      </c>
      <c r="M7" s="46"/>
      <c r="N7" s="47"/>
      <c r="O7" s="47"/>
      <c r="P7" s="47"/>
      <c r="Q7" s="47"/>
      <c r="R7" s="48"/>
    </row>
    <row r="8" spans="2:18" s="2" customFormat="1" ht="19.899999999999999" customHeight="1">
      <c r="H8" s="28"/>
    </row>
    <row r="9" spans="2:18" s="2" customFormat="1" ht="22.9" customHeight="1">
      <c r="B9" s="6" t="s">
        <v>0</v>
      </c>
      <c r="C9" s="67" t="s">
        <v>8</v>
      </c>
      <c r="D9" s="69"/>
      <c r="E9" s="67" t="s">
        <v>19</v>
      </c>
      <c r="F9" s="68"/>
      <c r="G9" s="69"/>
      <c r="H9" s="5" t="s">
        <v>10</v>
      </c>
      <c r="I9" s="17" t="s">
        <v>11</v>
      </c>
      <c r="J9" s="17" t="s">
        <v>23</v>
      </c>
      <c r="K9" s="17" t="s">
        <v>26</v>
      </c>
    </row>
    <row r="10" spans="2:18" s="16" customFormat="1" ht="22.15" customHeight="1">
      <c r="B10" s="13" t="s">
        <v>4</v>
      </c>
      <c r="C10" s="13" t="s">
        <v>1</v>
      </c>
      <c r="D10" s="13" t="s">
        <v>2</v>
      </c>
      <c r="E10" s="15" t="s">
        <v>20</v>
      </c>
      <c r="F10" s="15" t="s">
        <v>21</v>
      </c>
      <c r="G10" s="14" t="s">
        <v>22</v>
      </c>
      <c r="H10" s="14" t="s">
        <v>7</v>
      </c>
      <c r="I10" s="14" t="s">
        <v>12</v>
      </c>
      <c r="J10" s="14" t="s">
        <v>25</v>
      </c>
      <c r="K10" s="14" t="s">
        <v>27</v>
      </c>
      <c r="M10" s="64" t="s">
        <v>9</v>
      </c>
      <c r="N10" s="65"/>
      <c r="O10" s="65"/>
      <c r="P10" s="65"/>
      <c r="Q10" s="65"/>
      <c r="R10" s="66"/>
    </row>
    <row r="11" spans="2:18" s="4" customFormat="1" ht="19.899999999999999" customHeight="1">
      <c r="B11" s="50">
        <v>45907</v>
      </c>
      <c r="C11" s="51"/>
      <c r="D11" s="51" t="s">
        <v>30</v>
      </c>
      <c r="E11" s="19"/>
      <c r="F11" s="19"/>
      <c r="G11" s="18"/>
      <c r="H11" s="32">
        <v>209</v>
      </c>
      <c r="I11" s="20"/>
      <c r="J11" s="20"/>
      <c r="K11" s="24"/>
      <c r="M11" s="75" t="s">
        <v>33</v>
      </c>
      <c r="N11" s="76"/>
      <c r="O11" s="76"/>
      <c r="P11" s="76"/>
      <c r="Q11" s="76"/>
      <c r="R11" s="77"/>
    </row>
    <row r="12" spans="2:18" s="4" customFormat="1" ht="19.899999999999999" customHeight="1">
      <c r="B12" s="50">
        <v>45908</v>
      </c>
      <c r="C12" s="51"/>
      <c r="D12" s="51" t="s">
        <v>30</v>
      </c>
      <c r="E12" s="19"/>
      <c r="F12" s="19"/>
      <c r="G12" s="18"/>
      <c r="H12" s="32">
        <v>209</v>
      </c>
      <c r="I12" s="20"/>
      <c r="J12" s="20"/>
      <c r="K12" s="24"/>
      <c r="M12" s="78" t="s">
        <v>35</v>
      </c>
      <c r="N12" s="79"/>
      <c r="O12" s="79"/>
      <c r="P12" s="79"/>
      <c r="Q12" s="79"/>
      <c r="R12" s="80"/>
    </row>
    <row r="13" spans="2:18" s="4" customFormat="1" ht="19.899999999999999" customHeight="1">
      <c r="B13" s="50">
        <v>45909</v>
      </c>
      <c r="C13" s="52"/>
      <c r="D13" s="51" t="s">
        <v>30</v>
      </c>
      <c r="E13" s="19"/>
      <c r="F13" s="19"/>
      <c r="G13" s="18"/>
      <c r="H13" s="32">
        <v>209</v>
      </c>
      <c r="I13" s="20"/>
      <c r="J13" s="20"/>
      <c r="K13" s="24"/>
      <c r="M13" s="81" t="s">
        <v>36</v>
      </c>
      <c r="N13" s="82"/>
      <c r="O13" s="82"/>
      <c r="P13" s="82"/>
      <c r="Q13" s="82"/>
      <c r="R13" s="83"/>
    </row>
    <row r="14" spans="2:18" s="4" customFormat="1" ht="19.899999999999999" customHeight="1">
      <c r="B14" s="50">
        <v>45910</v>
      </c>
      <c r="C14" s="52"/>
      <c r="D14" s="51" t="s">
        <v>30</v>
      </c>
      <c r="E14" s="19"/>
      <c r="F14" s="19"/>
      <c r="G14" s="18"/>
      <c r="H14" s="32">
        <v>209</v>
      </c>
      <c r="I14" s="20"/>
      <c r="J14" s="20"/>
      <c r="K14" s="24"/>
      <c r="M14" s="72" t="s">
        <v>32</v>
      </c>
      <c r="N14" s="73"/>
      <c r="O14" s="73"/>
      <c r="P14" s="73"/>
      <c r="Q14" s="73"/>
      <c r="R14" s="74"/>
    </row>
    <row r="15" spans="2:18" s="4" customFormat="1" ht="19.899999999999999" customHeight="1">
      <c r="B15" s="50">
        <v>45911</v>
      </c>
      <c r="C15" s="22"/>
      <c r="D15" s="51"/>
      <c r="E15" s="19"/>
      <c r="F15" s="19"/>
      <c r="G15" s="18"/>
      <c r="H15" s="32"/>
      <c r="I15" s="20"/>
      <c r="J15" s="20"/>
      <c r="K15" s="24"/>
      <c r="M15" s="61" t="s">
        <v>31</v>
      </c>
      <c r="N15" s="62"/>
      <c r="O15" s="62"/>
      <c r="P15" s="62"/>
      <c r="Q15" s="62"/>
      <c r="R15" s="63"/>
    </row>
    <row r="16" spans="2:18" s="4" customFormat="1" ht="19.899999999999999" customHeight="1">
      <c r="B16" s="21"/>
      <c r="C16" s="22"/>
      <c r="D16" s="22"/>
      <c r="E16" s="19"/>
      <c r="F16" s="19"/>
      <c r="G16" s="18"/>
      <c r="H16" s="32"/>
      <c r="I16" s="20"/>
      <c r="J16" s="20"/>
      <c r="K16" s="24"/>
    </row>
    <row r="17" spans="2:14" s="4" customFormat="1" ht="19.899999999999999" customHeight="1">
      <c r="B17" s="21"/>
      <c r="C17" s="22"/>
      <c r="D17" s="22"/>
      <c r="E17" s="19"/>
      <c r="F17" s="19"/>
      <c r="G17" s="18"/>
      <c r="H17" s="32"/>
      <c r="I17" s="20"/>
      <c r="J17" s="20"/>
      <c r="K17" s="24"/>
    </row>
    <row r="18" spans="2:14" s="4" customFormat="1" ht="19.899999999999999" customHeight="1">
      <c r="B18" s="21"/>
      <c r="C18" s="22"/>
      <c r="D18" s="22"/>
      <c r="E18" s="19"/>
      <c r="F18" s="19"/>
      <c r="G18" s="18"/>
      <c r="H18" s="32"/>
      <c r="I18" s="20"/>
      <c r="J18" s="20"/>
      <c r="K18" s="24"/>
    </row>
    <row r="19" spans="2:14" s="4" customFormat="1" ht="19.899999999999999" customHeight="1">
      <c r="B19" s="21"/>
      <c r="C19" s="22"/>
      <c r="D19" s="22"/>
      <c r="E19" s="19"/>
      <c r="F19" s="19"/>
      <c r="G19" s="18"/>
      <c r="H19" s="32"/>
      <c r="I19" s="20"/>
      <c r="J19" s="20"/>
      <c r="K19" s="24"/>
    </row>
    <row r="20" spans="2:14" s="4" customFormat="1" ht="19.899999999999999" customHeight="1">
      <c r="B20" s="21"/>
      <c r="C20" s="22"/>
      <c r="D20" s="22"/>
      <c r="E20" s="19"/>
      <c r="F20" s="19"/>
      <c r="G20" s="18"/>
      <c r="H20" s="32"/>
      <c r="I20" s="20"/>
      <c r="J20" s="20"/>
      <c r="K20" s="24"/>
    </row>
    <row r="21" spans="2:14" s="4" customFormat="1" ht="19.899999999999999" customHeight="1">
      <c r="B21" s="21"/>
      <c r="C21" s="22"/>
      <c r="D21" s="22"/>
      <c r="E21" s="19"/>
      <c r="F21" s="19"/>
      <c r="G21" s="18"/>
      <c r="H21" s="32"/>
      <c r="I21" s="20"/>
      <c r="J21" s="20"/>
      <c r="K21" s="24"/>
    </row>
    <row r="22" spans="2:14" s="4" customFormat="1" ht="19.899999999999999" customHeight="1">
      <c r="B22" s="21"/>
      <c r="C22" s="22"/>
      <c r="D22" s="22"/>
      <c r="E22" s="19"/>
      <c r="F22" s="19"/>
      <c r="G22" s="18"/>
      <c r="H22" s="32"/>
      <c r="I22" s="20"/>
      <c r="J22" s="20"/>
      <c r="K22" s="24"/>
    </row>
    <row r="23" spans="2:14" s="4" customFormat="1" ht="19.899999999999999" customHeight="1">
      <c r="B23" s="21"/>
      <c r="C23" s="22"/>
      <c r="D23" s="22"/>
      <c r="E23" s="19"/>
      <c r="F23" s="19"/>
      <c r="G23" s="18"/>
      <c r="H23" s="32"/>
      <c r="I23" s="20"/>
      <c r="J23" s="20"/>
      <c r="K23" s="24"/>
    </row>
    <row r="24" spans="2:14" s="4" customFormat="1" ht="19.899999999999999" customHeight="1">
      <c r="B24" s="21"/>
      <c r="C24" s="22"/>
      <c r="D24" s="22"/>
      <c r="E24" s="19"/>
      <c r="F24" s="19"/>
      <c r="G24" s="18"/>
      <c r="H24" s="32"/>
      <c r="I24" s="20"/>
      <c r="J24" s="20"/>
      <c r="K24" s="24"/>
    </row>
    <row r="25" spans="2:14" s="4" customFormat="1" ht="19.899999999999999" customHeight="1">
      <c r="B25" s="21"/>
      <c r="C25" s="22"/>
      <c r="D25" s="22"/>
      <c r="E25" s="19"/>
      <c r="F25" s="19"/>
      <c r="G25" s="18"/>
      <c r="H25" s="32"/>
      <c r="I25" s="20"/>
      <c r="J25" s="20"/>
      <c r="K25" s="24"/>
    </row>
    <row r="26" spans="2:14" s="4" customFormat="1" ht="19.899999999999999" customHeight="1">
      <c r="B26" s="23"/>
      <c r="C26" s="24"/>
      <c r="D26" s="24"/>
      <c r="E26" s="25"/>
      <c r="F26" s="25"/>
      <c r="G26" s="26"/>
      <c r="H26" s="27"/>
      <c r="I26" s="27"/>
      <c r="J26" s="27"/>
      <c r="K26" s="24"/>
    </row>
    <row r="27" spans="2:14" s="4" customFormat="1" ht="19.899999999999999" customHeight="1">
      <c r="B27" s="23"/>
      <c r="C27" s="24"/>
      <c r="D27" s="24"/>
      <c r="E27" s="25"/>
      <c r="F27" s="25"/>
      <c r="G27" s="26"/>
      <c r="H27" s="27"/>
      <c r="I27" s="27"/>
      <c r="J27" s="27"/>
      <c r="K27" s="24"/>
    </row>
    <row r="28" spans="2:14" s="4" customFormat="1" ht="19.899999999999999" customHeight="1">
      <c r="B28" s="23"/>
      <c r="C28" s="24"/>
      <c r="D28" s="24"/>
      <c r="E28" s="25"/>
      <c r="F28" s="25"/>
      <c r="G28" s="26"/>
      <c r="H28" s="27"/>
      <c r="I28" s="27"/>
      <c r="J28" s="27"/>
      <c r="K28" s="24"/>
    </row>
    <row r="29" spans="2:14" s="4" customFormat="1" ht="19.899999999999999" customHeight="1">
      <c r="B29" s="21"/>
      <c r="C29" s="22"/>
      <c r="D29" s="22"/>
      <c r="E29" s="19"/>
      <c r="F29" s="19"/>
      <c r="G29" s="18"/>
      <c r="H29" s="32"/>
      <c r="I29" s="20"/>
      <c r="J29" s="20"/>
      <c r="K29" s="24"/>
      <c r="M29" s="12"/>
      <c r="N29" s="12"/>
    </row>
    <row r="30" spans="2:14" s="4" customFormat="1" ht="19.899999999999999" customHeight="1">
      <c r="B30" s="21"/>
      <c r="C30" s="22"/>
      <c r="D30" s="22"/>
      <c r="E30" s="19"/>
      <c r="F30" s="19"/>
      <c r="G30" s="18"/>
      <c r="H30" s="32"/>
      <c r="I30" s="20"/>
      <c r="J30" s="20"/>
      <c r="K30" s="24"/>
      <c r="M30"/>
      <c r="N30"/>
    </row>
    <row r="31" spans="2:14" s="12" customFormat="1" ht="25.9" customHeight="1">
      <c r="B31" s="7" t="s">
        <v>5</v>
      </c>
      <c r="C31" s="8"/>
      <c r="D31" s="8"/>
      <c r="E31" s="10">
        <f>SUBTOTAL(109,tblExpense[Breakfast])</f>
        <v>0</v>
      </c>
      <c r="F31" s="10">
        <f>SUBTOTAL(109,tblExpense[Lunch])</f>
        <v>0</v>
      </c>
      <c r="G31" s="9">
        <f>SUBTOTAL(109,tblExpense[Dinner])</f>
        <v>0</v>
      </c>
      <c r="H31" s="33">
        <f>SUBTOTAL(109,tblExpense[Lodging])</f>
        <v>836</v>
      </c>
      <c r="I31" s="11">
        <f>SUBTOTAL(109,tblExpense[Cost of Event])</f>
        <v>0</v>
      </c>
      <c r="J31" s="11">
        <f>SUBTOTAL(109,tblExpense[Airfare/Mileage])</f>
        <v>0</v>
      </c>
      <c r="K31" s="56">
        <f>SUM(tblExpense[(e.g. rental car)])</f>
        <v>0</v>
      </c>
      <c r="M31"/>
      <c r="N31"/>
    </row>
  </sheetData>
  <mergeCells count="12">
    <mergeCell ref="B1:K1"/>
    <mergeCell ref="I2:K2"/>
    <mergeCell ref="M15:R15"/>
    <mergeCell ref="M10:R10"/>
    <mergeCell ref="E9:G9"/>
    <mergeCell ref="M2:R2"/>
    <mergeCell ref="M5:O5"/>
    <mergeCell ref="M14:R14"/>
    <mergeCell ref="C9:D9"/>
    <mergeCell ref="M11:R11"/>
    <mergeCell ref="M12:R12"/>
    <mergeCell ref="M13:R13"/>
  </mergeCells>
  <dataValidations count="1">
    <dataValidation allowBlank="1" showInputMessage="1" showErrorMessage="1" prompt="Use this spreadsheet to calculate travel expenses. Enter the cost per mile in cell C4. All values in cells I5:I7 are auto calculated based on the information provided in the table below." sqref="A1" xr:uid="{1F03D63C-61DD-4FDC-BF45-362D3AEACE03}"/>
  </dataValidations>
  <hyperlinks>
    <hyperlink ref="M14" r:id="rId1" xr:uid="{16D4C124-09C9-412F-ADEE-6086E2D863F9}"/>
  </hyperlinks>
  <pageMargins left="0.7" right="0.7" top="0.75" bottom="0.75" header="0.3" footer="0.3"/>
  <pageSetup paperSize="9" scale="77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31F20-94A3-4B66-B2EB-3CB80E4E60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4FA2BA4A-B522-4458-83F0-358356687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513BBA-3500-4CA7-9CB9-A2FACDDFC6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TM10266216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calculator</vt:lpstr>
      <vt:lpstr>'Travel expense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2022-02-14T06:44:54Z</dcterms:created>
  <dcterms:modified xsi:type="dcterms:W3CDTF">2025-04-24T20:44:05Z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